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selma\Desktop\"/>
    </mc:Choice>
  </mc:AlternateContent>
  <bookViews>
    <workbookView xWindow="-105" yWindow="-105" windowWidth="22080" windowHeight="13170" firstSheet="1" activeTab="4"/>
  </bookViews>
  <sheets>
    <sheet name="Balansdankənar öhdəliklər" sheetId="4" r:id="rId1"/>
    <sheet name="İri kredit tələbi" sheetId="5" r:id="rId2"/>
    <sheet name="Sabit və dəyişkən faiz" sheetId="6" r:id="rId3"/>
    <sheet name="Coğrafi bölgü" sheetId="7" r:id="rId4"/>
    <sheet name="Digər illik məlumatlar" sheetId="3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D13" i="6"/>
  <c r="E13" i="6"/>
  <c r="C13" i="6"/>
  <c r="F13" i="6" s="1"/>
  <c r="E22" i="6" s="1"/>
  <c r="F22" i="6" s="1"/>
  <c r="F5" i="6"/>
  <c r="F6" i="6"/>
  <c r="F7" i="6"/>
  <c r="F8" i="6"/>
  <c r="F9" i="6"/>
  <c r="F10" i="6"/>
  <c r="F11" i="6"/>
  <c r="F12" i="6"/>
  <c r="F14" i="6"/>
  <c r="F15" i="6"/>
  <c r="F16" i="6"/>
  <c r="F17" i="6"/>
  <c r="F18" i="6"/>
  <c r="F19" i="6"/>
  <c r="F20" i="6"/>
  <c r="F21" i="6"/>
  <c r="F4" i="6"/>
  <c r="D4" i="6"/>
  <c r="E4" i="6"/>
  <c r="C4" i="6"/>
  <c r="B18" i="3"/>
</calcChain>
</file>

<file path=xl/sharedStrings.xml><?xml version="1.0" encoding="utf-8"?>
<sst xmlns="http://schemas.openxmlformats.org/spreadsheetml/2006/main" count="90" uniqueCount="83">
  <si>
    <t>Aktivlər</t>
  </si>
  <si>
    <t>Öhdəliklər</t>
  </si>
  <si>
    <t>Məcmu kapitala nisbəti</t>
  </si>
  <si>
    <t>Vaxtı keçmiş kreditlərin məbləği və kredit portfelində xüsusi çəkisi</t>
  </si>
  <si>
    <t>Qeyri-standart kreditlərin cəmi və bu kreditlərin hər bir alt-kateqoriyası üzrə məbləği və kredit portfelində xüsusi çəkisi</t>
  </si>
  <si>
    <t>Qeyri - standart kreditlər</t>
  </si>
  <si>
    <t>Qeyri-qənaətbəxş kreditlər</t>
  </si>
  <si>
    <t>Təhlükəli kreditlər</t>
  </si>
  <si>
    <t>Ümidsiz kreditlər</t>
  </si>
  <si>
    <t>Kreditlər üzrə yaradılmış adi və məqsədli ehtiyatların məbləği və kredit portfelinə nisbəti</t>
  </si>
  <si>
    <t>ondan məqsədli ehtiyatlar</t>
  </si>
  <si>
    <t>ondan adi ehtiyatlar</t>
  </si>
  <si>
    <t>(min manatla)</t>
  </si>
  <si>
    <t>Balansdankənar öhdəliklərin cəmi və növləri üzrə məbləği</t>
  </si>
  <si>
    <t>Kredit alətləri</t>
  </si>
  <si>
    <t>Qarantiyalar və bu qəbildən olan öhdəliklər</t>
  </si>
  <si>
    <t>Akkreditivlər</t>
  </si>
  <si>
    <t>Xarici valyuta müqavilələri üzrə təəhhüdlər</t>
  </si>
  <si>
    <t>Törəmə maliyyə alətləri üzrə təəhhüdlər</t>
  </si>
  <si>
    <t>Qiymətli kağızlar alınması/satılması üzrə təəhhüdlər</t>
  </si>
  <si>
    <t>Digər maliyyə alətlərinin və ya əmtəələrin alınması/satılması üzrə təəhhüdlər</t>
  </si>
  <si>
    <t>Digər balansdankənar öhdəliklər</t>
  </si>
  <si>
    <t>Cəmi</t>
  </si>
  <si>
    <t>Məbləğ</t>
  </si>
  <si>
    <t>İri kredit borclarının məbləği və məcmu kapitala nisbəti</t>
  </si>
  <si>
    <t>* “Bir borcalan və ya bir-biri ilə əlaqədar borcalanlar qrupu üzrə kredit risklərinin tənzimlənməsi haqqında Qaydalar”ına əsasən iri kredit tələbi bir borcalana və ya bir-biri ilə əlaqədar borcalanlar qrupuna qarşı bankın tutulmalardan sonra I dərəcəli kapitalının 10 (on) faizindən çox olan kredit tələbidir.</t>
  </si>
  <si>
    <t>İri kredit tələbi* ( “Kredit riskləri, o cümlədən iri kredit riskləri ilə bağlı prudensial normativ və tələblərə  dair” Qaydanın (Qayda) 5-ci hissəsində göstərilən qaydada məqsədli ehtiyat və təminat çıxılmaqla (balansdankənar öhdəliklər daxil olmaqla)</t>
  </si>
  <si>
    <t>Məbləğ (min manatla)</t>
  </si>
  <si>
    <t>Balansdankənar öhdəliklər</t>
  </si>
  <si>
    <t>Sabit və dəyişkən faizi olan aktiv və öhdəliklərin təsnifatı</t>
  </si>
  <si>
    <t>Qiymətli kağızlar</t>
  </si>
  <si>
    <t>1.1</t>
  </si>
  <si>
    <t>Nağd pul və ekvivalentləri</t>
  </si>
  <si>
    <t>1.2</t>
  </si>
  <si>
    <t>1.3</t>
  </si>
  <si>
    <t>Müştərilərə verilmiş kreditlər (xalis)</t>
  </si>
  <si>
    <t>1.4</t>
  </si>
  <si>
    <t>Kredit təşkilarına və digər maliyyə institutlarına verilmiş kreditlər (xalis)</t>
  </si>
  <si>
    <t>1.5</t>
  </si>
  <si>
    <t>Qısamüddətli maliyyə alətləri</t>
  </si>
  <si>
    <t>1.6</t>
  </si>
  <si>
    <t>Törəmə maliyyə alətləri</t>
  </si>
  <si>
    <t>1.7</t>
  </si>
  <si>
    <t>Bankın depozitləri</t>
  </si>
  <si>
    <t>1.8</t>
  </si>
  <si>
    <t>Digər aktivlər</t>
  </si>
  <si>
    <t>2.1</t>
  </si>
  <si>
    <t>ARMB və dövlət təşkilatlarının banka qarşı tələbləri</t>
  </si>
  <si>
    <t>2.2</t>
  </si>
  <si>
    <t>Kredit təşkilatları və digər maliyyə institutları qarşısında öhdəliklər</t>
  </si>
  <si>
    <t>2.3</t>
  </si>
  <si>
    <t>Müştərilərin depozitləri:</t>
  </si>
  <si>
    <t>2.3.1</t>
  </si>
  <si>
    <t>tələbli depozitlər</t>
  </si>
  <si>
    <t>2.3.2</t>
  </si>
  <si>
    <t>müddətli depozitlər</t>
  </si>
  <si>
    <t>2.4</t>
  </si>
  <si>
    <t>Subordinasiya öhdəlikləri</t>
  </si>
  <si>
    <t>2.5</t>
  </si>
  <si>
    <t>Borc qiymətli kağızları</t>
  </si>
  <si>
    <t>2.6</t>
  </si>
  <si>
    <t>Digər öhdəliklər</t>
  </si>
  <si>
    <t>Sabit faizlə</t>
  </si>
  <si>
    <t>Dəyişkən faizlə</t>
  </si>
  <si>
    <t>Faizsiz</t>
  </si>
  <si>
    <t>Ümumi</t>
  </si>
  <si>
    <t>Kapital</t>
  </si>
  <si>
    <t>İqtisadi regionlar</t>
  </si>
  <si>
    <t>Kredit portfeli</t>
  </si>
  <si>
    <t>Vaxtı keçmiş kredit portfeli</t>
  </si>
  <si>
    <t>Abşeron-Xızı iqtisadi rayonu</t>
  </si>
  <si>
    <t>Bakı iqtisadi rayonu</t>
  </si>
  <si>
    <t>Dağlıq Şirvan iqtisadi rayonu</t>
  </si>
  <si>
    <t>Gəncə-Daşkəsən iqtisadi rayonu</t>
  </si>
  <si>
    <t>Lənkəran-Astara iqtisadi rayonu</t>
  </si>
  <si>
    <t>Mərkəzi Aran iqtisadi rayonu</t>
  </si>
  <si>
    <t>Qarabağ iqtisadi rayonu</t>
  </si>
  <si>
    <t>Qazax-Tovuz iqtisadi rayonu</t>
  </si>
  <si>
    <t>Quba-Xaçmaz iqtisadi rayonu</t>
  </si>
  <si>
    <t>Şəki-Zaqatala iqtisadi rayonu</t>
  </si>
  <si>
    <t>Şirvan-Salyan iqtisadi rayonu</t>
  </si>
  <si>
    <t>Kreditlərin, o cümlədən vaxtı keçmiş kreditlərin regionlar üzrə coğrafi bölgüsü</t>
  </si>
  <si>
    <t>Kredit portfeli üzrə cəmi ehtiyatlar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</si>
</sst>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00\ _₽_-;\-* #,##0.0000\ _₽_-;_-* &quot;-&quot;??\ _₽_-;_-@_-"/>
    <numFmt numFmtId="167" formatCode="0.0%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3" applyFont="1" applyFill="1" applyBorder="1" applyAlignment="1">
      <alignment vertical="center" wrapText="1"/>
    </xf>
    <xf numFmtId="165" fontId="4" fillId="3" borderId="1" xfId="2" applyNumberFormat="1" applyFont="1" applyFill="1" applyBorder="1" applyAlignment="1" applyProtection="1">
      <alignment horizontal="center" vertical="center" wrapText="1"/>
    </xf>
    <xf numFmtId="0" fontId="5" fillId="0" borderId="0" xfId="3" applyFont="1" applyAlignment="1"/>
    <xf numFmtId="0" fontId="5" fillId="0" borderId="0" xfId="3" applyFont="1" applyAlignment="1">
      <alignment horizontal="center" wrapText="1"/>
    </xf>
    <xf numFmtId="0" fontId="6" fillId="0" borderId="1" xfId="3" applyFont="1" applyBorder="1" applyAlignment="1">
      <alignment horizontal="left" vertical="center" wrapText="1" indent="2"/>
    </xf>
    <xf numFmtId="0" fontId="7" fillId="0" borderId="0" xfId="0" applyFont="1"/>
    <xf numFmtId="0" fontId="8" fillId="2" borderId="1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right" vertical="center" wrapText="1"/>
    </xf>
    <xf numFmtId="0" fontId="9" fillId="0" borderId="0" xfId="3" applyFont="1" applyAlignment="1">
      <alignment horizontal="center" wrapText="1"/>
    </xf>
    <xf numFmtId="165" fontId="8" fillId="2" borderId="1" xfId="2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inden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165" fontId="11" fillId="2" borderId="1" xfId="2" applyNumberFormat="1" applyFont="1" applyFill="1" applyBorder="1" applyAlignment="1">
      <alignment vertical="center"/>
    </xf>
    <xf numFmtId="165" fontId="12" fillId="0" borderId="1" xfId="2" applyNumberFormat="1" applyFont="1" applyFill="1" applyBorder="1" applyAlignment="1">
      <alignment vertical="center"/>
    </xf>
    <xf numFmtId="165" fontId="13" fillId="0" borderId="1" xfId="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12" fillId="2" borderId="1" xfId="2" applyNumberFormat="1" applyFont="1" applyFill="1" applyBorder="1" applyAlignment="1">
      <alignment vertical="center"/>
    </xf>
    <xf numFmtId="165" fontId="13" fillId="2" borderId="1" xfId="2" applyNumberFormat="1" applyFont="1" applyFill="1" applyBorder="1" applyAlignment="1">
      <alignment vertical="center"/>
    </xf>
    <xf numFmtId="166" fontId="0" fillId="0" borderId="0" xfId="0" applyNumberFormat="1"/>
    <xf numFmtId="167" fontId="4" fillId="3" borderId="1" xfId="4" applyNumberFormat="1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0" fillId="0" borderId="0" xfId="0" applyAlignment="1"/>
    <xf numFmtId="0" fontId="3" fillId="2" borderId="1" xfId="3" applyFont="1" applyFill="1" applyBorder="1" applyAlignment="1">
      <alignment vertical="center"/>
    </xf>
    <xf numFmtId="0" fontId="6" fillId="0" borderId="1" xfId="3" applyFont="1" applyBorder="1" applyAlignment="1">
      <alignment horizontal="left" vertical="center"/>
    </xf>
    <xf numFmtId="168" fontId="6" fillId="0" borderId="1" xfId="2" applyNumberFormat="1" applyFont="1" applyBorder="1" applyAlignment="1">
      <alignment horizontal="left" vertical="center"/>
    </xf>
    <xf numFmtId="168" fontId="3" fillId="2" borderId="1" xfId="2" applyNumberFormat="1" applyFont="1" applyFill="1" applyBorder="1" applyAlignment="1">
      <alignment horizontal="center" vertical="center"/>
    </xf>
    <xf numFmtId="0" fontId="9" fillId="0" borderId="0" xfId="3" applyFont="1" applyAlignment="1">
      <alignment wrapText="1"/>
    </xf>
    <xf numFmtId="0" fontId="14" fillId="0" borderId="0" xfId="0" applyFont="1" applyAlignment="1">
      <alignment horizontal="right"/>
    </xf>
    <xf numFmtId="0" fontId="9" fillId="0" borderId="0" xfId="3" applyFont="1" applyAlignment="1">
      <alignment horizontal="center" wrapText="1"/>
    </xf>
    <xf numFmtId="0" fontId="10" fillId="0" borderId="0" xfId="1" applyFont="1" applyAlignment="1" applyProtection="1">
      <alignment horizontal="left" vertical="top" wrapText="1"/>
      <protection locked="0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</cellXfs>
  <cellStyles count="5">
    <cellStyle name="Comma" xfId="2" builtinId="3"/>
    <cellStyle name="Normal" xfId="0" builtinId="0"/>
    <cellStyle name="Normal 2" xfId="1"/>
    <cellStyle name="Normal_PRUDENSIAL_1NNN_MMYY1-YENI-unprotected 2" xfId="3"/>
    <cellStyle name="Percent" xfId="4" builtinId="5"/>
  </cellStyles>
  <dxfs count="0"/>
  <tableStyles count="0" defaultTableStyle="TableStyleMedium2" defaultPivotStyle="PivotStyleLight16"/>
  <colors>
    <mruColors>
      <color rgb="FFFFCCCC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workbookViewId="0">
      <selection activeCell="A5" sqref="A5"/>
    </sheetView>
  </sheetViews>
  <sheetFormatPr defaultRowHeight="15" x14ac:dyDescent="0.25"/>
  <cols>
    <col min="1" max="1" width="54.7109375" customWidth="1"/>
    <col min="2" max="2" width="13.7109375" customWidth="1"/>
  </cols>
  <sheetData>
    <row r="1" spans="1:2" ht="28.9" customHeight="1" x14ac:dyDescent="0.25">
      <c r="A1" s="36" t="s">
        <v>13</v>
      </c>
      <c r="B1" s="36"/>
    </row>
    <row r="2" spans="1:2" ht="15.6" customHeight="1" x14ac:dyDescent="0.25"/>
    <row r="3" spans="1:2" ht="20.45" customHeight="1" x14ac:dyDescent="0.25">
      <c r="A3" s="7" t="s">
        <v>28</v>
      </c>
      <c r="B3" s="8" t="s">
        <v>23</v>
      </c>
    </row>
    <row r="4" spans="1:2" x14ac:dyDescent="0.25">
      <c r="A4" s="5" t="s">
        <v>14</v>
      </c>
      <c r="B4" s="2">
        <v>224147.18951999999</v>
      </c>
    </row>
    <row r="5" spans="1:2" x14ac:dyDescent="0.25">
      <c r="A5" s="5" t="s">
        <v>15</v>
      </c>
      <c r="B5" s="2">
        <v>12818.466570000001</v>
      </c>
    </row>
    <row r="6" spans="1:2" x14ac:dyDescent="0.25">
      <c r="A6" s="5" t="s">
        <v>16</v>
      </c>
      <c r="B6" s="2">
        <v>0</v>
      </c>
    </row>
    <row r="7" spans="1:2" x14ac:dyDescent="0.25">
      <c r="A7" s="5" t="s">
        <v>17</v>
      </c>
      <c r="B7" s="2">
        <v>0</v>
      </c>
    </row>
    <row r="8" spans="1:2" x14ac:dyDescent="0.25">
      <c r="A8" s="5" t="s">
        <v>18</v>
      </c>
      <c r="B8" s="2">
        <v>25500</v>
      </c>
    </row>
    <row r="9" spans="1:2" x14ac:dyDescent="0.25">
      <c r="A9" s="5" t="s">
        <v>19</v>
      </c>
      <c r="B9" s="2">
        <v>5950.7219999999998</v>
      </c>
    </row>
    <row r="10" spans="1:2" ht="25.5" x14ac:dyDescent="0.25">
      <c r="A10" s="5" t="s">
        <v>20</v>
      </c>
      <c r="B10" s="2">
        <v>0</v>
      </c>
    </row>
    <row r="11" spans="1:2" x14ac:dyDescent="0.25">
      <c r="A11" s="5" t="s">
        <v>21</v>
      </c>
      <c r="B11" s="2">
        <v>0</v>
      </c>
    </row>
    <row r="12" spans="1:2" ht="18" customHeight="1" x14ac:dyDescent="0.25">
      <c r="A12" s="7" t="s">
        <v>22</v>
      </c>
      <c r="B12" s="10">
        <v>268416.37808999995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activeCell="C5" sqref="C5"/>
    </sheetView>
  </sheetViews>
  <sheetFormatPr defaultRowHeight="15" x14ac:dyDescent="0.25"/>
  <cols>
    <col min="1" max="1" width="93.5703125" customWidth="1"/>
    <col min="2" max="2" width="19.7109375" customWidth="1"/>
    <col min="3" max="3" width="19.28515625" customWidth="1"/>
  </cols>
  <sheetData>
    <row r="1" spans="1:4" ht="24.6" customHeight="1" x14ac:dyDescent="0.25">
      <c r="A1" s="36" t="s">
        <v>24</v>
      </c>
      <c r="B1" s="36"/>
    </row>
    <row r="3" spans="1:4" x14ac:dyDescent="0.25">
      <c r="B3" s="6"/>
    </row>
    <row r="4" spans="1:4" ht="29.45" customHeight="1" x14ac:dyDescent="0.25">
      <c r="A4" s="38" t="s">
        <v>26</v>
      </c>
      <c r="B4" s="21" t="s">
        <v>27</v>
      </c>
      <c r="C4" s="21" t="s">
        <v>2</v>
      </c>
      <c r="D4" s="6"/>
    </row>
    <row r="5" spans="1:4" ht="27" customHeight="1" x14ac:dyDescent="0.25">
      <c r="A5" s="39"/>
      <c r="B5" s="2">
        <v>11117.265914</v>
      </c>
      <c r="C5" s="27">
        <v>8.7119561597725007E-2</v>
      </c>
    </row>
    <row r="7" spans="1:4" ht="45" customHeight="1" x14ac:dyDescent="0.25">
      <c r="A7" s="37" t="s">
        <v>25</v>
      </c>
      <c r="B7" s="37"/>
      <c r="C7" s="37"/>
    </row>
  </sheetData>
  <mergeCells count="3">
    <mergeCell ref="A1:B1"/>
    <mergeCell ref="A7:C7"/>
    <mergeCell ref="A4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I19" sqref="I19"/>
    </sheetView>
  </sheetViews>
  <sheetFormatPr defaultRowHeight="15" x14ac:dyDescent="0.25"/>
  <cols>
    <col min="1" max="1" width="4.85546875" customWidth="1"/>
    <col min="2" max="2" width="53.7109375" customWidth="1"/>
    <col min="3" max="3" width="12.7109375" bestFit="1" customWidth="1"/>
    <col min="4" max="4" width="12.5703125" customWidth="1"/>
    <col min="5" max="5" width="11.7109375" customWidth="1"/>
    <col min="6" max="6" width="14" customWidth="1"/>
    <col min="7" max="7" width="13.7109375" customWidth="1"/>
  </cols>
  <sheetData>
    <row r="1" spans="1:7" ht="30" customHeight="1" x14ac:dyDescent="0.25">
      <c r="A1" s="36" t="s">
        <v>29</v>
      </c>
      <c r="B1" s="36"/>
      <c r="C1" s="36"/>
      <c r="D1" s="36"/>
      <c r="E1" s="36"/>
    </row>
    <row r="2" spans="1:7" x14ac:dyDescent="0.25">
      <c r="F2" s="11" t="s">
        <v>12</v>
      </c>
    </row>
    <row r="3" spans="1:7" ht="25.5" x14ac:dyDescent="0.25">
      <c r="A3" s="12">
        <v>1</v>
      </c>
      <c r="B3" s="13" t="s">
        <v>0</v>
      </c>
      <c r="C3" s="21" t="s">
        <v>62</v>
      </c>
      <c r="D3" s="21" t="s">
        <v>63</v>
      </c>
      <c r="E3" s="21" t="s">
        <v>64</v>
      </c>
      <c r="F3" s="21" t="s">
        <v>65</v>
      </c>
    </row>
    <row r="4" spans="1:7" x14ac:dyDescent="0.25">
      <c r="A4" s="12">
        <v>1</v>
      </c>
      <c r="B4" s="13" t="s">
        <v>0</v>
      </c>
      <c r="C4" s="22">
        <f>SUM(C5:C12)</f>
        <v>971673.91514251451</v>
      </c>
      <c r="D4" s="22">
        <f t="shared" ref="D4:E4" si="0">SUM(D5:D12)</f>
        <v>0</v>
      </c>
      <c r="E4" s="22">
        <f t="shared" si="0"/>
        <v>468969.92218545836</v>
      </c>
      <c r="F4" s="22">
        <f>SUM(C4:E4)</f>
        <v>1440643.837327973</v>
      </c>
    </row>
    <row r="5" spans="1:7" x14ac:dyDescent="0.25">
      <c r="A5" s="14" t="s">
        <v>31</v>
      </c>
      <c r="B5" s="15" t="s">
        <v>32</v>
      </c>
      <c r="C5" s="19"/>
      <c r="D5" s="19"/>
      <c r="E5" s="19">
        <v>242148.14617999989</v>
      </c>
      <c r="F5" s="24">
        <f t="shared" ref="F5:F21" si="1">SUM(C5:E5)</f>
        <v>242148.14617999989</v>
      </c>
      <c r="G5" s="23"/>
    </row>
    <row r="6" spans="1:7" x14ac:dyDescent="0.25">
      <c r="A6" s="14" t="s">
        <v>33</v>
      </c>
      <c r="B6" s="15" t="s">
        <v>30</v>
      </c>
      <c r="C6" s="19">
        <v>73130.614300000001</v>
      </c>
      <c r="D6" s="19"/>
      <c r="E6" s="19"/>
      <c r="F6" s="24">
        <f t="shared" si="1"/>
        <v>73130.614300000001</v>
      </c>
      <c r="G6" s="23"/>
    </row>
    <row r="7" spans="1:7" x14ac:dyDescent="0.25">
      <c r="A7" s="14" t="s">
        <v>34</v>
      </c>
      <c r="B7" s="16" t="s">
        <v>35</v>
      </c>
      <c r="C7" s="19">
        <v>835077.18808251456</v>
      </c>
      <c r="D7" s="19"/>
      <c r="E7" s="19"/>
      <c r="F7" s="24">
        <f t="shared" si="1"/>
        <v>835077.18808251456</v>
      </c>
      <c r="G7" s="23"/>
    </row>
    <row r="8" spans="1:7" ht="25.5" x14ac:dyDescent="0.25">
      <c r="A8" s="14" t="s">
        <v>36</v>
      </c>
      <c r="B8" s="16" t="s">
        <v>37</v>
      </c>
      <c r="C8" s="19">
        <v>180.95132999999998</v>
      </c>
      <c r="D8" s="19"/>
      <c r="E8" s="19"/>
      <c r="F8" s="24">
        <f t="shared" si="1"/>
        <v>180.95132999999998</v>
      </c>
      <c r="G8" s="23"/>
    </row>
    <row r="9" spans="1:7" x14ac:dyDescent="0.25">
      <c r="A9" s="14" t="s">
        <v>38</v>
      </c>
      <c r="B9" s="15" t="s">
        <v>39</v>
      </c>
      <c r="C9" s="19">
        <v>25000</v>
      </c>
      <c r="D9" s="19"/>
      <c r="E9" s="19"/>
      <c r="F9" s="24">
        <f t="shared" si="1"/>
        <v>25000</v>
      </c>
      <c r="G9" s="23"/>
    </row>
    <row r="10" spans="1:7" x14ac:dyDescent="0.25">
      <c r="A10" s="14" t="s">
        <v>40</v>
      </c>
      <c r="B10" s="15" t="s">
        <v>41</v>
      </c>
      <c r="C10" s="19">
        <v>0</v>
      </c>
      <c r="D10" s="19"/>
      <c r="E10" s="19"/>
      <c r="F10" s="24">
        <f t="shared" si="1"/>
        <v>0</v>
      </c>
      <c r="G10" s="23"/>
    </row>
    <row r="11" spans="1:7" x14ac:dyDescent="0.25">
      <c r="A11" s="14" t="s">
        <v>42</v>
      </c>
      <c r="B11" s="15" t="s">
        <v>43</v>
      </c>
      <c r="C11" s="19">
        <v>38285.16143</v>
      </c>
      <c r="D11" s="19"/>
      <c r="E11" s="19"/>
      <c r="F11" s="24">
        <f t="shared" si="1"/>
        <v>38285.16143</v>
      </c>
      <c r="G11" s="23"/>
    </row>
    <row r="12" spans="1:7" x14ac:dyDescent="0.25">
      <c r="A12" s="14" t="s">
        <v>44</v>
      </c>
      <c r="B12" s="15" t="s">
        <v>45</v>
      </c>
      <c r="C12" s="19"/>
      <c r="D12" s="19"/>
      <c r="E12" s="19">
        <v>226821.77600545847</v>
      </c>
      <c r="F12" s="24">
        <f t="shared" si="1"/>
        <v>226821.77600545847</v>
      </c>
      <c r="G12" s="23"/>
    </row>
    <row r="13" spans="1:7" x14ac:dyDescent="0.25">
      <c r="A13" s="12">
        <v>2</v>
      </c>
      <c r="B13" s="13" t="s">
        <v>1</v>
      </c>
      <c r="C13" s="18">
        <f>SUM(C14:C21)-C16</f>
        <v>854328.90481799992</v>
      </c>
      <c r="D13" s="18">
        <f t="shared" ref="D13:E13" si="2">SUM(D14:D21)-D16</f>
        <v>0</v>
      </c>
      <c r="E13" s="18">
        <f t="shared" si="2"/>
        <v>472919.55900199979</v>
      </c>
      <c r="F13" s="18">
        <f t="shared" si="1"/>
        <v>1327248.4638199997</v>
      </c>
      <c r="G13" s="23"/>
    </row>
    <row r="14" spans="1:7" x14ac:dyDescent="0.25">
      <c r="A14" s="14" t="s">
        <v>46</v>
      </c>
      <c r="B14" s="16" t="s">
        <v>47</v>
      </c>
      <c r="C14" s="19">
        <v>17362.735970000002</v>
      </c>
      <c r="D14" s="19"/>
      <c r="E14" s="19"/>
      <c r="F14" s="24">
        <f t="shared" si="1"/>
        <v>17362.735970000002</v>
      </c>
      <c r="G14" s="23"/>
    </row>
    <row r="15" spans="1:7" ht="25.5" x14ac:dyDescent="0.25">
      <c r="A15" s="14" t="s">
        <v>48</v>
      </c>
      <c r="B15" s="16" t="s">
        <v>49</v>
      </c>
      <c r="C15" s="19">
        <v>198945.7657499999</v>
      </c>
      <c r="D15" s="19"/>
      <c r="E15" s="19"/>
      <c r="F15" s="24">
        <f t="shared" si="1"/>
        <v>198945.7657499999</v>
      </c>
      <c r="G15" s="23"/>
    </row>
    <row r="16" spans="1:7" x14ac:dyDescent="0.25">
      <c r="A16" s="14" t="s">
        <v>50</v>
      </c>
      <c r="B16" s="16" t="s">
        <v>51</v>
      </c>
      <c r="C16" s="19">
        <v>547883.1810979998</v>
      </c>
      <c r="D16" s="19">
        <v>0</v>
      </c>
      <c r="E16" s="19">
        <v>441861.27833199978</v>
      </c>
      <c r="F16" s="24">
        <f t="shared" si="1"/>
        <v>989744.45942999958</v>
      </c>
      <c r="G16" s="23"/>
    </row>
    <row r="17" spans="1:7" ht="15" customHeight="1" x14ac:dyDescent="0.25">
      <c r="A17" s="14" t="s">
        <v>52</v>
      </c>
      <c r="B17" s="17" t="s">
        <v>53</v>
      </c>
      <c r="C17" s="20">
        <v>35022.921999999999</v>
      </c>
      <c r="D17" s="20"/>
      <c r="E17" s="20">
        <v>406838.356332</v>
      </c>
      <c r="F17" s="25">
        <f t="shared" si="1"/>
        <v>441861.27833200002</v>
      </c>
      <c r="G17" s="23"/>
    </row>
    <row r="18" spans="1:7" ht="13.9" customHeight="1" x14ac:dyDescent="0.25">
      <c r="A18" s="14" t="s">
        <v>54</v>
      </c>
      <c r="B18" s="17" t="s">
        <v>55</v>
      </c>
      <c r="C18" s="20">
        <v>547883.1810979998</v>
      </c>
      <c r="D18" s="20"/>
      <c r="E18" s="20"/>
      <c r="F18" s="25">
        <f t="shared" si="1"/>
        <v>547883.1810979998</v>
      </c>
      <c r="G18" s="23"/>
    </row>
    <row r="19" spans="1:7" x14ac:dyDescent="0.25">
      <c r="A19" s="14" t="s">
        <v>56</v>
      </c>
      <c r="B19" s="16" t="s">
        <v>57</v>
      </c>
      <c r="C19" s="19">
        <v>55114.3</v>
      </c>
      <c r="D19" s="19"/>
      <c r="E19" s="19"/>
      <c r="F19" s="24">
        <f t="shared" si="1"/>
        <v>55114.3</v>
      </c>
      <c r="G19" s="23"/>
    </row>
    <row r="20" spans="1:7" x14ac:dyDescent="0.25">
      <c r="A20" s="14" t="s">
        <v>58</v>
      </c>
      <c r="B20" s="15" t="s">
        <v>59</v>
      </c>
      <c r="C20" s="19">
        <v>0</v>
      </c>
      <c r="D20" s="19"/>
      <c r="E20" s="19"/>
      <c r="F20" s="24">
        <f t="shared" si="1"/>
        <v>0</v>
      </c>
      <c r="G20" s="23"/>
    </row>
    <row r="21" spans="1:7" x14ac:dyDescent="0.25">
      <c r="A21" s="14" t="s">
        <v>60</v>
      </c>
      <c r="B21" s="15" t="s">
        <v>61</v>
      </c>
      <c r="C21" s="19"/>
      <c r="D21" s="19"/>
      <c r="E21" s="19">
        <v>66081.202669999751</v>
      </c>
      <c r="F21" s="24">
        <f t="shared" si="1"/>
        <v>66081.202669999751</v>
      </c>
      <c r="G21" s="23"/>
    </row>
    <row r="22" spans="1:7" x14ac:dyDescent="0.25">
      <c r="A22" s="12">
        <v>3</v>
      </c>
      <c r="B22" s="13" t="s">
        <v>66</v>
      </c>
      <c r="C22" s="18"/>
      <c r="D22" s="18"/>
      <c r="E22" s="18">
        <f>F4-F13</f>
        <v>113395.37350797327</v>
      </c>
      <c r="F22" s="18">
        <f>E22</f>
        <v>113395.37350797327</v>
      </c>
      <c r="G22" s="26"/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C25" sqref="C25"/>
    </sheetView>
  </sheetViews>
  <sheetFormatPr defaultRowHeight="15" x14ac:dyDescent="0.25"/>
  <cols>
    <col min="1" max="1" width="27.7109375" customWidth="1"/>
    <col min="2" max="2" width="29.28515625" customWidth="1"/>
    <col min="3" max="3" width="23.140625" customWidth="1"/>
  </cols>
  <sheetData>
    <row r="1" spans="1:3" ht="32.450000000000003" customHeight="1" x14ac:dyDescent="0.25">
      <c r="A1" s="36" t="s">
        <v>81</v>
      </c>
      <c r="B1" s="36"/>
      <c r="C1" s="34"/>
    </row>
    <row r="2" spans="1:3" ht="11.45" customHeight="1" x14ac:dyDescent="0.25">
      <c r="A2" s="29"/>
      <c r="B2" s="29"/>
      <c r="C2" s="35" t="s">
        <v>12</v>
      </c>
    </row>
    <row r="3" spans="1:3" ht="25.5" x14ac:dyDescent="0.25">
      <c r="A3" s="30" t="s">
        <v>67</v>
      </c>
      <c r="B3" s="28" t="s">
        <v>68</v>
      </c>
      <c r="C3" s="28" t="s">
        <v>69</v>
      </c>
    </row>
    <row r="4" spans="1:3" x14ac:dyDescent="0.25">
      <c r="A4" s="31" t="s">
        <v>70</v>
      </c>
      <c r="B4" s="32">
        <v>78531.539661184157</v>
      </c>
      <c r="C4" s="32">
        <v>4477.3281239999997</v>
      </c>
    </row>
    <row r="5" spans="1:3" x14ac:dyDescent="0.25">
      <c r="A5" s="31" t="s">
        <v>71</v>
      </c>
      <c r="B5" s="32">
        <v>563703.93686360039</v>
      </c>
      <c r="C5" s="32">
        <v>31493.06451</v>
      </c>
    </row>
    <row r="6" spans="1:3" x14ac:dyDescent="0.25">
      <c r="A6" s="31" t="s">
        <v>72</v>
      </c>
      <c r="B6" s="32">
        <v>15314.746314163984</v>
      </c>
      <c r="C6" s="32">
        <v>1026.4716040000001</v>
      </c>
    </row>
    <row r="7" spans="1:3" x14ac:dyDescent="0.25">
      <c r="A7" s="31" t="s">
        <v>73</v>
      </c>
      <c r="B7" s="32">
        <v>49308.962955631818</v>
      </c>
      <c r="C7" s="32">
        <v>2930.0720710000001</v>
      </c>
    </row>
    <row r="8" spans="1:3" x14ac:dyDescent="0.25">
      <c r="A8" s="31" t="s">
        <v>74</v>
      </c>
      <c r="B8" s="32">
        <v>17913.31356074231</v>
      </c>
      <c r="C8" s="32">
        <v>989.57089800000006</v>
      </c>
    </row>
    <row r="9" spans="1:3" x14ac:dyDescent="0.25">
      <c r="A9" s="31" t="s">
        <v>75</v>
      </c>
      <c r="B9" s="32">
        <v>18663.347303837734</v>
      </c>
      <c r="C9" s="32">
        <v>1098.3733440000001</v>
      </c>
    </row>
    <row r="10" spans="1:3" x14ac:dyDescent="0.25">
      <c r="A10" s="31" t="s">
        <v>76</v>
      </c>
      <c r="B10" s="32">
        <v>36414.33698232138</v>
      </c>
      <c r="C10" s="32">
        <v>1903.870727</v>
      </c>
    </row>
    <row r="11" spans="1:3" x14ac:dyDescent="0.25">
      <c r="A11" s="31" t="s">
        <v>77</v>
      </c>
      <c r="B11" s="32">
        <v>39767.034183829455</v>
      </c>
      <c r="C11" s="32">
        <v>1570.0135</v>
      </c>
    </row>
    <row r="12" spans="1:3" x14ac:dyDescent="0.25">
      <c r="A12" s="31" t="s">
        <v>78</v>
      </c>
      <c r="B12" s="32">
        <v>29645.035940347916</v>
      </c>
      <c r="C12" s="32">
        <v>1456.6216420000001</v>
      </c>
    </row>
    <row r="13" spans="1:3" x14ac:dyDescent="0.25">
      <c r="A13" s="31" t="s">
        <v>79</v>
      </c>
      <c r="B13" s="32">
        <v>16528.776351575754</v>
      </c>
      <c r="C13" s="32">
        <v>791.35382299999992</v>
      </c>
    </row>
    <row r="14" spans="1:3" x14ac:dyDescent="0.25">
      <c r="A14" s="31" t="s">
        <v>80</v>
      </c>
      <c r="B14" s="32">
        <v>23802.523752765381</v>
      </c>
      <c r="C14" s="32">
        <v>1604.1398899999999</v>
      </c>
    </row>
    <row r="15" spans="1:3" x14ac:dyDescent="0.25">
      <c r="A15" s="30" t="s">
        <v>22</v>
      </c>
      <c r="B15" s="33">
        <v>889593.55387000029</v>
      </c>
      <c r="C15" s="33">
        <v>49340.880132999999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tabSelected="1" workbookViewId="0">
      <selection activeCell="A18" sqref="A18"/>
    </sheetView>
  </sheetViews>
  <sheetFormatPr defaultRowHeight="15" x14ac:dyDescent="0.25"/>
  <cols>
    <col min="1" max="1" width="65.85546875" customWidth="1"/>
    <col min="2" max="2" width="11.5703125" customWidth="1"/>
  </cols>
  <sheetData>
    <row r="1" spans="1:3" ht="30" x14ac:dyDescent="0.25">
      <c r="A1" s="9" t="s">
        <v>3</v>
      </c>
    </row>
    <row r="2" spans="1:3" x14ac:dyDescent="0.25">
      <c r="B2" s="6" t="s">
        <v>12</v>
      </c>
    </row>
    <row r="3" spans="1:3" ht="25.15" customHeight="1" x14ac:dyDescent="0.25">
      <c r="A3" s="1" t="s">
        <v>3</v>
      </c>
      <c r="B3" s="2">
        <v>49546.735003000016</v>
      </c>
      <c r="C3" s="27">
        <v>5.5695924040205728E-2</v>
      </c>
    </row>
    <row r="7" spans="1:3" ht="30" x14ac:dyDescent="0.25">
      <c r="A7" s="9" t="s">
        <v>4</v>
      </c>
      <c r="B7" s="3"/>
      <c r="C7" s="3"/>
    </row>
    <row r="8" spans="1:3" x14ac:dyDescent="0.25">
      <c r="B8" s="6" t="s">
        <v>12</v>
      </c>
    </row>
    <row r="9" spans="1:3" ht="20.45" customHeight="1" x14ac:dyDescent="0.25">
      <c r="A9" s="1" t="s">
        <v>5</v>
      </c>
      <c r="B9" s="2">
        <v>110638.02965641557</v>
      </c>
      <c r="C9" s="27">
        <v>0.12436918992399076</v>
      </c>
    </row>
    <row r="10" spans="1:3" x14ac:dyDescent="0.25">
      <c r="A10" s="5" t="s">
        <v>6</v>
      </c>
      <c r="B10" s="2">
        <v>67413.987276731932</v>
      </c>
      <c r="C10" s="27">
        <v>7.5780660711243911E-2</v>
      </c>
    </row>
    <row r="11" spans="1:3" x14ac:dyDescent="0.25">
      <c r="A11" s="5" t="s">
        <v>7</v>
      </c>
      <c r="B11" s="2">
        <v>5473.3814160000029</v>
      </c>
      <c r="C11" s="27">
        <v>6.1526765703159188E-3</v>
      </c>
    </row>
    <row r="12" spans="1:3" x14ac:dyDescent="0.25">
      <c r="A12" s="5" t="s">
        <v>8</v>
      </c>
      <c r="B12" s="2">
        <v>37750.660963683629</v>
      </c>
      <c r="C12" s="27">
        <v>4.2435852642430924E-2</v>
      </c>
    </row>
    <row r="16" spans="1:3" ht="30" x14ac:dyDescent="0.25">
      <c r="A16" s="9" t="s">
        <v>9</v>
      </c>
    </row>
    <row r="17" spans="1:3" x14ac:dyDescent="0.25">
      <c r="A17" s="4"/>
      <c r="B17" s="6" t="s">
        <v>12</v>
      </c>
    </row>
    <row r="18" spans="1:3" x14ac:dyDescent="0.25">
      <c r="A18" s="1" t="s">
        <v>82</v>
      </c>
      <c r="B18" s="2">
        <f>B19+B20</f>
        <v>63626.914155826678</v>
      </c>
      <c r="C18" s="27">
        <f>C19+C20</f>
        <v>7.1199999999999999E-2</v>
      </c>
    </row>
    <row r="19" spans="1:3" x14ac:dyDescent="0.25">
      <c r="A19" s="5" t="s">
        <v>11</v>
      </c>
      <c r="B19" s="2">
        <v>9110.548365960065</v>
      </c>
      <c r="C19" s="27">
        <v>1.0200000000000001E-2</v>
      </c>
    </row>
    <row r="20" spans="1:3" x14ac:dyDescent="0.25">
      <c r="A20" s="5" t="s">
        <v>10</v>
      </c>
      <c r="B20" s="2">
        <v>54516.365789866613</v>
      </c>
      <c r="C20" s="27">
        <v>6.0999999999999999E-2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Balansdankənar öhdəliklər</vt:lpstr>
      <vt:lpstr>İri kredit tələbi</vt:lpstr>
      <vt:lpstr>Sabit və dəyişkən faiz</vt:lpstr>
      <vt:lpstr>Coğrafi bölgü</vt:lpstr>
      <vt:lpstr>Digər illik məlumatlar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Mətanət Rzazadə</dc:creator>
  <cp:lastModifiedBy>Aysel V. Mammadova</cp:lastModifiedBy>
  <dcterms:created xsi:type="dcterms:W3CDTF">2019-09-17T07:54:28Z</dcterms:created>
  <dcterms:modified xsi:type="dcterms:W3CDTF">2023-02-01T05:32:42Z</dcterms:modified>
</cp:coreProperties>
</file>